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list'!$G$2</definedName>
    <definedName name="MJ">'Krycí list'!$G$5</definedName>
    <definedName name="Mont">Rekapitulace!$H$10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Položky!$A$1:$G$57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55" i="3"/>
  <c r="BD55"/>
  <c r="BB55"/>
  <c r="BA55"/>
  <c r="G55"/>
  <c r="BC55" s="1"/>
  <c r="BE53"/>
  <c r="BD53"/>
  <c r="BB53"/>
  <c r="BA53"/>
  <c r="G53"/>
  <c r="BC53" s="1"/>
  <c r="BE52"/>
  <c r="BD52"/>
  <c r="BB52"/>
  <c r="BA52"/>
  <c r="G52"/>
  <c r="BC52" s="1"/>
  <c r="BE50"/>
  <c r="BD50"/>
  <c r="BB50"/>
  <c r="BA50"/>
  <c r="G50"/>
  <c r="BC50" s="1"/>
  <c r="BE48"/>
  <c r="BD48"/>
  <c r="BB48"/>
  <c r="BA48"/>
  <c r="G48"/>
  <c r="BC48" s="1"/>
  <c r="BE46"/>
  <c r="BD46"/>
  <c r="BB46"/>
  <c r="BA46"/>
  <c r="G46"/>
  <c r="BC46" s="1"/>
  <c r="BE44"/>
  <c r="BD44"/>
  <c r="BC44"/>
  <c r="BB44"/>
  <c r="BA44"/>
  <c r="G44"/>
  <c r="BE42"/>
  <c r="BD42"/>
  <c r="BC42"/>
  <c r="BB42"/>
  <c r="BA42"/>
  <c r="G42"/>
  <c r="BE40"/>
  <c r="BD40"/>
  <c r="BC40"/>
  <c r="BB40"/>
  <c r="BA40"/>
  <c r="G40"/>
  <c r="BE38"/>
  <c r="BC38"/>
  <c r="BB38"/>
  <c r="BA38"/>
  <c r="G38"/>
  <c r="BD38" s="1"/>
  <c r="BE36"/>
  <c r="BC36"/>
  <c r="BB36"/>
  <c r="BA36"/>
  <c r="G36"/>
  <c r="BD36" s="1"/>
  <c r="BE34"/>
  <c r="BC34"/>
  <c r="BB34"/>
  <c r="BA34"/>
  <c r="G34"/>
  <c r="BD34" s="1"/>
  <c r="BE32"/>
  <c r="BC32"/>
  <c r="BB32"/>
  <c r="BA32"/>
  <c r="G32"/>
  <c r="BD32" s="1"/>
  <c r="BE30"/>
  <c r="BC30"/>
  <c r="BB30"/>
  <c r="BA30"/>
  <c r="G30"/>
  <c r="BD30" s="1"/>
  <c r="BE28"/>
  <c r="BC28"/>
  <c r="BB28"/>
  <c r="BA28"/>
  <c r="G28"/>
  <c r="BD28" s="1"/>
  <c r="BE26"/>
  <c r="BC26"/>
  <c r="BB26"/>
  <c r="BA26"/>
  <c r="G26"/>
  <c r="BD26" s="1"/>
  <c r="BE23"/>
  <c r="BC23"/>
  <c r="BB23"/>
  <c r="BA23"/>
  <c r="G23"/>
  <c r="BD23" s="1"/>
  <c r="BE21"/>
  <c r="BC21"/>
  <c r="BB21"/>
  <c r="BA21"/>
  <c r="G21"/>
  <c r="BD21" s="1"/>
  <c r="BE20"/>
  <c r="BC20"/>
  <c r="BB20"/>
  <c r="BA20"/>
  <c r="G20"/>
  <c r="BD20" s="1"/>
  <c r="B9" i="2"/>
  <c r="A9"/>
  <c r="BE57" i="3"/>
  <c r="I9" i="2" s="1"/>
  <c r="BB57" i="3"/>
  <c r="F9" i="2" s="1"/>
  <c r="BA57" i="3"/>
  <c r="E9" i="2" s="1"/>
  <c r="G57" i="3"/>
  <c r="C57"/>
  <c r="BE17"/>
  <c r="BD17"/>
  <c r="BC17"/>
  <c r="BB17"/>
  <c r="G17"/>
  <c r="BA17" s="1"/>
  <c r="BE16"/>
  <c r="BD16"/>
  <c r="BC16"/>
  <c r="BB16"/>
  <c r="G16"/>
  <c r="BA16" s="1"/>
  <c r="BE14"/>
  <c r="BD14"/>
  <c r="BC14"/>
  <c r="BB14"/>
  <c r="G14"/>
  <c r="BA14" s="1"/>
  <c r="BE12"/>
  <c r="BD12"/>
  <c r="BD18" s="1"/>
  <c r="H8" i="2" s="1"/>
  <c r="BC12" i="3"/>
  <c r="BB12"/>
  <c r="BB18" s="1"/>
  <c r="F8" i="2" s="1"/>
  <c r="G12" i="3"/>
  <c r="BA12" s="1"/>
  <c r="BA18" s="1"/>
  <c r="E8" i="2" s="1"/>
  <c r="B8"/>
  <c r="A8"/>
  <c r="BE18" i="3"/>
  <c r="I8" i="2" s="1"/>
  <c r="BC18" i="3"/>
  <c r="G8" i="2" s="1"/>
  <c r="C18" i="3"/>
  <c r="BE9"/>
  <c r="BD9"/>
  <c r="BC9"/>
  <c r="BB9"/>
  <c r="G9"/>
  <c r="BA9" s="1"/>
  <c r="BE8"/>
  <c r="BD8"/>
  <c r="BD10" s="1"/>
  <c r="H7" i="2" s="1"/>
  <c r="BC8" i="3"/>
  <c r="BB8"/>
  <c r="BB10" s="1"/>
  <c r="F7" i="2" s="1"/>
  <c r="F10" s="1"/>
  <c r="C16" i="1" s="1"/>
  <c r="G8" i="3"/>
  <c r="BA8" s="1"/>
  <c r="B7" i="2"/>
  <c r="A7"/>
  <c r="BE10" i="3"/>
  <c r="I7" i="2" s="1"/>
  <c r="I10" s="1"/>
  <c r="C21" i="1" s="1"/>
  <c r="BC10" i="3"/>
  <c r="G7" i="2" s="1"/>
  <c r="C10" i="3"/>
  <c r="E4"/>
  <c r="C4"/>
  <c r="F3"/>
  <c r="C3"/>
  <c r="C2" i="2"/>
  <c r="C1"/>
  <c r="C33" i="1"/>
  <c r="F33" s="1"/>
  <c r="C31"/>
  <c r="C9"/>
  <c r="G7"/>
  <c r="D2"/>
  <c r="C2"/>
  <c r="BA10" i="3" l="1"/>
  <c r="E7" i="2" s="1"/>
  <c r="E10" s="1"/>
  <c r="BD57" i="3"/>
  <c r="H9" i="2" s="1"/>
  <c r="H10" s="1"/>
  <c r="C17" i="1" s="1"/>
  <c r="BC57" i="3"/>
  <c r="G9" i="2" s="1"/>
  <c r="G10" s="1"/>
  <c r="C18" i="1" s="1"/>
  <c r="G10" i="3"/>
  <c r="G18"/>
  <c r="G22" i="2" l="1"/>
  <c r="I22" s="1"/>
  <c r="G21"/>
  <c r="I21" s="1"/>
  <c r="G21" i="1" s="1"/>
  <c r="G20" i="2"/>
  <c r="I20" s="1"/>
  <c r="G20" i="1" s="1"/>
  <c r="G19" i="2"/>
  <c r="I19" s="1"/>
  <c r="G19" i="1" s="1"/>
  <c r="G18" i="2"/>
  <c r="I18" s="1"/>
  <c r="G18" i="1" s="1"/>
  <c r="G17" i="2"/>
  <c r="I17" s="1"/>
  <c r="G17" i="1" s="1"/>
  <c r="G16" i="2"/>
  <c r="I16" s="1"/>
  <c r="G16" i="1" s="1"/>
  <c r="G15" i="2"/>
  <c r="I15" s="1"/>
  <c r="C15" i="1"/>
  <c r="C19" s="1"/>
  <c r="C22" s="1"/>
  <c r="G15" l="1"/>
  <c r="H23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<sst xmlns="http://schemas.openxmlformats.org/spreadsheetml/2006/main" count="243" uniqueCount="159">
  <si>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</si>
  <si>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</si>
  <si>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</si>
  <si>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</si>
  <si>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</si>
  <si>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</si>
  <si>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</si>
  <si>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</si>
  <si>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</si>
  <si>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</si>
  <si>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</si>
  <si>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</si>
  <si>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</si>
  <si>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</si>
  <si>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</si>
  <si>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</si>
  <si>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</si>
  <si>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</si>
  <si>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</si>
  <si>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</si>
  <si>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</si>
  <si>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</si>
  <si>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</si>
  <si>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</si>
  <si>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</si>
  <si>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</si>
  <si>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</si>
  <si>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</si>
  <si>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</si>
  <si>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</si>
  <si>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</si>
  <si>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</si>
  <si>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</si>
  <si>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</si>
  <si>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</si>
  <si>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</si>
  <si>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</si>
  <si>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</si>
  <si>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</si>
  <si>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</si>
  <si>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</si>
  <si>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</si>
  <si>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</si>
  <si>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</si>
  <si>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</si>
  <si>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</si>
  <si>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</si>
  <si>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</si>
  <si>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</si>
  <si>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</si>
  <si>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</si>
  <si>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</si>
  <si>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</si>
  <si>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</si>
  <si>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</si>
  <si>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</si>
  <si>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</si>
  <si>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</si>
  <si>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</si>
  <si>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</si>
  <si>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</si>
  <si>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</si>
  <si>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</si>
  <si>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</si>
  <si>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</si>
  <si>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</si>
  <si>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</si>
  <si>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</si>
  <si>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</si>
  <si>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</si>
  <si>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</si>
  <si>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</si>
  <si>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</si>
  <si>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</si>
  <si>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</si>
  <si>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</si>
  <si>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2020</t>
  </si>
  <si>
    <t>Frýdl</t>
  </si>
  <si>
    <t>37</t>
  </si>
  <si>
    <t>Sokolovna Krnov-slaboproud SS</t>
  </si>
  <si>
    <t>100121</t>
  </si>
  <si>
    <t>Sokolovna Krnov-slaboproud SS, celková rekonstrukc</t>
  </si>
  <si>
    <t>64</t>
  </si>
  <si>
    <t>Výplně otvorů</t>
  </si>
  <si>
    <t>602021114RT2</t>
  </si>
  <si>
    <t>Omítka sanační soklová Baumit Sanova S, ručně tloušťka vrstvy 30 mm</t>
  </si>
  <si>
    <t>m2</t>
  </si>
  <si>
    <t>602021151RT1</t>
  </si>
  <si>
    <t>Štuk stěn sanační Baumit Sanova, ručně tloušťka vrstvy 2 mm, pro interiér</t>
  </si>
  <si>
    <t>97</t>
  </si>
  <si>
    <t>Prorážení otvorů</t>
  </si>
  <si>
    <t>971033123R00</t>
  </si>
  <si>
    <t xml:space="preserve">Vrtání otvorů, zeď cihelná, do 3 cm, hl. do 45 cm </t>
  </si>
  <si>
    <t>kus</t>
  </si>
  <si>
    <t>přechody mezi místnostmi</t>
  </si>
  <si>
    <t>974031121R00</t>
  </si>
  <si>
    <t xml:space="preserve">Vysekání rýh ve zdi cihelné 3 x 3 cm </t>
  </si>
  <si>
    <t>m</t>
  </si>
  <si>
    <t xml:space="preserve">menší výseky </t>
  </si>
  <si>
    <t>974031132R00</t>
  </si>
  <si>
    <t xml:space="preserve">Vysekání rýh ve zdi cihelné 5 x 7 cm </t>
  </si>
  <si>
    <t>979081111RT2</t>
  </si>
  <si>
    <t>Odvoz suti a vybour. hmot na skládku do 1 km kontejner 4 t</t>
  </si>
  <si>
    <t>t</t>
  </si>
  <si>
    <t>M22</t>
  </si>
  <si>
    <t>Montáž sdělovací a zabezp. techniky</t>
  </si>
  <si>
    <t>220260022R00</t>
  </si>
  <si>
    <t xml:space="preserve">Krabice KP 68 ve zdi včetně vysekání lůžka </t>
  </si>
  <si>
    <t>220260551R00</t>
  </si>
  <si>
    <t xml:space="preserve">Trubka PVC pod omítku, vnější průměr 20 mm </t>
  </si>
  <si>
    <t>výsek drážky + uložení trubky /pro SS</t>
  </si>
  <si>
    <t>220271503R00</t>
  </si>
  <si>
    <t xml:space="preserve">Zapojení 3 vodičů v krabici </t>
  </si>
  <si>
    <t>pro přístroje:10</t>
  </si>
  <si>
    <t>odbočky:3</t>
  </si>
  <si>
    <t>220280101R00</t>
  </si>
  <si>
    <t xml:space="preserve">Uložení kabelu JYSTY pod omítku do připr. trubky </t>
  </si>
  <si>
    <t>pro oba systémy</t>
  </si>
  <si>
    <t>220490011RZ1</t>
  </si>
  <si>
    <t xml:space="preserve">Mtž modulu A </t>
  </si>
  <si>
    <t>Pro systém SS dle specifikace a PD</t>
  </si>
  <si>
    <t>220490021RZ1</t>
  </si>
  <si>
    <t xml:space="preserve">Mtž modul B </t>
  </si>
  <si>
    <t>220490022RZ1</t>
  </si>
  <si>
    <t xml:space="preserve">Montáž modul C </t>
  </si>
  <si>
    <t>220490031U00</t>
  </si>
  <si>
    <t xml:space="preserve">Mtž modul D </t>
  </si>
  <si>
    <t>220490032RZ1</t>
  </si>
  <si>
    <t xml:space="preserve">Mtž modul E </t>
  </si>
  <si>
    <t>222293011R00</t>
  </si>
  <si>
    <t xml:space="preserve">Kontrolní měření kabelu </t>
  </si>
  <si>
    <t>34536700RZ1</t>
  </si>
  <si>
    <t>Rámeček pro spínače a zásuvky</t>
  </si>
  <si>
    <t>pro všechny moduly</t>
  </si>
  <si>
    <t>34548350RZ1</t>
  </si>
  <si>
    <t>Modul A</t>
  </si>
  <si>
    <t>345512030000RZ1</t>
  </si>
  <si>
    <t>Modul B</t>
  </si>
  <si>
    <t>34551365RZ1</t>
  </si>
  <si>
    <t>Modul C</t>
  </si>
  <si>
    <t>34551366RZ1</t>
  </si>
  <si>
    <t>Modul D</t>
  </si>
  <si>
    <t>34551373RZ1</t>
  </si>
  <si>
    <t>Modul E</t>
  </si>
  <si>
    <t>34571063</t>
  </si>
  <si>
    <t>Trubka elektroinstal. ohebná  LPFLEX 2323</t>
  </si>
  <si>
    <t>37421116RZ1</t>
  </si>
  <si>
    <t>Transformátor 1fáz.E150.92, výk.1000 VA,krytí IP00</t>
  </si>
  <si>
    <t>37421328RZ1</t>
  </si>
  <si>
    <t>Jiné malé položky</t>
  </si>
  <si>
    <t>Jiný materiál, popis aj.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</si>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</sst>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100121</v>
      </c>
      <c r="D2" s="5" t="str">
        <f>Rekapitulace!G2</f>
        <v>Sokolovna Krnov-slaboproud SS, celková rekonstrukc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2020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Rekapitulace!A15</f>
        <v>Ztížené výrobní podmínky</v>
      </c>
      <c r="E15" s="61"/>
      <c r="F15" s="62"/>
      <c r="G15" s="59">
        <f>Rekapitulace!I15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Rekapitulace!A16</f>
        <v>Oborová přirážka</v>
      </c>
      <c r="E16" s="63"/>
      <c r="F16" s="64"/>
      <c r="G16" s="59">
        <f>Rekapitulace!I16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Rekapitulace!A17</f>
        <v>Přesun stavebních kapacit</v>
      </c>
      <c r="E17" s="63"/>
      <c r="F17" s="64"/>
      <c r="G17" s="59">
        <f>Rekapitulace!I17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Rekapitulace!A18</f>
        <v>Mimostaveništní doprava</v>
      </c>
      <c r="E18" s="63"/>
      <c r="F18" s="64"/>
      <c r="G18" s="59">
        <f>Rekapitulace!I18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Rekapitulace!A19</f>
        <v>Zařízení staveniště</v>
      </c>
      <c r="E19" s="63"/>
      <c r="F19" s="64"/>
      <c r="G19" s="59">
        <f>Rekapitulace!I19</f>
        <v>0</v>
      </c>
    </row>
    <row r="20" spans="1:7" ht="15.95" customHeight="1">
      <c r="A20" s="67"/>
      <c r="B20" s="58"/>
      <c r="C20" s="59"/>
      <c r="D20" s="9" t="str">
        <f>Rekapitulace!A20</f>
        <v>Provoz investora</v>
      </c>
      <c r="E20" s="63"/>
      <c r="F20" s="64"/>
      <c r="G20" s="59">
        <f>Rekapitulace!I20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Rekapitulace!A21</f>
        <v>Kompletační činnost (IČD)</v>
      </c>
      <c r="E21" s="63"/>
      <c r="F21" s="64"/>
      <c r="G21" s="59">
        <f>Rekapitulace!I21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4"/>
  <sheetViews>
    <sheetView workbookViewId="0">
      <selection activeCell="H23" sqref="H23:I23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2020 Frýdl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37 Sokolovna Krnov-slaboproud SS</v>
      </c>
      <c r="D2" s="119"/>
      <c r="E2" s="120"/>
      <c r="F2" s="119"/>
      <c r="G2" s="121" t="s">
        <v>81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31" t="str">
        <f>Položky!B7</f>
        <v>64</v>
      </c>
      <c r="B7" s="133" t="str">
        <f>Položky!C7</f>
        <v>Výplně otvorů</v>
      </c>
      <c r="C7" s="69"/>
      <c r="D7" s="134"/>
      <c r="E7" s="232">
        <f>Položky!BA10</f>
        <v>0</v>
      </c>
      <c r="F7" s="233">
        <f>Položky!BB10</f>
        <v>0</v>
      </c>
      <c r="G7" s="233">
        <f>Položky!BC10</f>
        <v>0</v>
      </c>
      <c r="H7" s="233">
        <f>Položky!BD10</f>
        <v>0</v>
      </c>
      <c r="I7" s="234">
        <f>Položky!BE10</f>
        <v>0</v>
      </c>
    </row>
    <row r="8" spans="1:57" s="37" customFormat="1">
      <c r="A8" s="231" t="str">
        <f>Položky!B11</f>
        <v>97</v>
      </c>
      <c r="B8" s="133" t="str">
        <f>Položky!C11</f>
        <v>Prorážení otvorů</v>
      </c>
      <c r="C8" s="69"/>
      <c r="D8" s="134"/>
      <c r="E8" s="232">
        <f>Položky!BA18</f>
        <v>0</v>
      </c>
      <c r="F8" s="233">
        <f>Položky!BB18</f>
        <v>0</v>
      </c>
      <c r="G8" s="233">
        <f>Položky!BC18</f>
        <v>0</v>
      </c>
      <c r="H8" s="233">
        <f>Položky!BD18</f>
        <v>0</v>
      </c>
      <c r="I8" s="234">
        <f>Položky!BE18</f>
        <v>0</v>
      </c>
    </row>
    <row r="9" spans="1:57" s="37" customFormat="1" ht="13.5" thickBot="1">
      <c r="A9" s="231" t="str">
        <f>Položky!B19</f>
        <v>M22</v>
      </c>
      <c r="B9" s="133" t="str">
        <f>Položky!C19</f>
        <v>Montáž sdělovací a zabezp. techniky</v>
      </c>
      <c r="C9" s="69"/>
      <c r="D9" s="134"/>
      <c r="E9" s="232">
        <f>Položky!BA57</f>
        <v>0</v>
      </c>
      <c r="F9" s="233">
        <f>Položky!BB57</f>
        <v>0</v>
      </c>
      <c r="G9" s="233">
        <f>Položky!BC57</f>
        <v>0</v>
      </c>
      <c r="H9" s="233">
        <f>Položky!BD57</f>
        <v>0</v>
      </c>
      <c r="I9" s="234">
        <f>Položky!BE57</f>
        <v>0</v>
      </c>
    </row>
    <row r="10" spans="1:57" s="141" customFormat="1" ht="13.5" thickBot="1">
      <c r="A10" s="135"/>
      <c r="B10" s="136" t="s">
        <v>57</v>
      </c>
      <c r="C10" s="136"/>
      <c r="D10" s="137"/>
      <c r="E10" s="138">
        <f>SUM(E7:E9)</f>
        <v>0</v>
      </c>
      <c r="F10" s="139">
        <f>SUM(F7:F9)</f>
        <v>0</v>
      </c>
      <c r="G10" s="139">
        <f>SUM(G7:G9)</f>
        <v>0</v>
      </c>
      <c r="H10" s="139">
        <f>SUM(H7:H9)</f>
        <v>0</v>
      </c>
      <c r="I10" s="140">
        <f>SUM(I7:I9)</f>
        <v>0</v>
      </c>
    </row>
    <row r="11" spans="1:57">
      <c r="A11" s="69"/>
      <c r="B11" s="69"/>
      <c r="C11" s="69"/>
      <c r="D11" s="69"/>
      <c r="E11" s="69"/>
      <c r="F11" s="69"/>
      <c r="G11" s="69"/>
      <c r="H11" s="69"/>
      <c r="I11" s="69"/>
    </row>
    <row r="12" spans="1:57" ht="19.5" customHeight="1">
      <c r="A12" s="125" t="s">
        <v>58</v>
      </c>
      <c r="B12" s="125"/>
      <c r="C12" s="125"/>
      <c r="D12" s="125"/>
      <c r="E12" s="125"/>
      <c r="F12" s="125"/>
      <c r="G12" s="142"/>
      <c r="H12" s="125"/>
      <c r="I12" s="125"/>
      <c r="BA12" s="43"/>
      <c r="BB12" s="43"/>
      <c r="BC12" s="43"/>
      <c r="BD12" s="43"/>
      <c r="BE12" s="43"/>
    </row>
    <row r="13" spans="1:57" ht="13.5" thickBot="1">
      <c r="A13" s="82"/>
      <c r="B13" s="82"/>
      <c r="C13" s="82"/>
      <c r="D13" s="82"/>
      <c r="E13" s="82"/>
      <c r="F13" s="82"/>
      <c r="G13" s="82"/>
      <c r="H13" s="82"/>
      <c r="I13" s="82"/>
    </row>
    <row r="14" spans="1:57">
      <c r="A14" s="76" t="s">
        <v>59</v>
      </c>
      <c r="B14" s="77"/>
      <c r="C14" s="77"/>
      <c r="D14" s="143"/>
      <c r="E14" s="144" t="s">
        <v>60</v>
      </c>
      <c r="F14" s="145" t="s">
        <v>61</v>
      </c>
      <c r="G14" s="146" t="s">
        <v>62</v>
      </c>
      <c r="H14" s="147"/>
      <c r="I14" s="148" t="s">
        <v>60</v>
      </c>
    </row>
    <row r="15" spans="1:57">
      <c r="A15" s="67" t="s">
        <v>151</v>
      </c>
      <c r="B15" s="58"/>
      <c r="C15" s="58"/>
      <c r="D15" s="149"/>
      <c r="E15" s="150"/>
      <c r="F15" s="151"/>
      <c r="G15" s="152">
        <f>CHOOSE(BA15+1,HSV+PSV,HSV+PSV+Mont,HSV+PSV+Dodavka+Mont,HSV,PSV,Mont,Dodavka,Mont+Dodavka,0)</f>
        <v>0</v>
      </c>
      <c r="H15" s="153"/>
      <c r="I15" s="154">
        <f>E15+F15*G15/100</f>
        <v>0</v>
      </c>
      <c r="BA15">
        <v>0</v>
      </c>
    </row>
    <row r="16" spans="1:57">
      <c r="A16" s="67" t="s">
        <v>152</v>
      </c>
      <c r="B16" s="58"/>
      <c r="C16" s="58"/>
      <c r="D16" s="149"/>
      <c r="E16" s="150"/>
      <c r="F16" s="151"/>
      <c r="G16" s="152">
        <f>CHOOSE(BA16+1,HSV+PSV,HSV+PSV+Mont,HSV+PSV+Dodavka+Mont,HSV,PSV,Mont,Dodavka,Mont+Dodavka,0)</f>
        <v>0</v>
      </c>
      <c r="H16" s="153"/>
      <c r="I16" s="154">
        <f>E16+F16*G16/100</f>
        <v>0</v>
      </c>
      <c r="BA16">
        <v>0</v>
      </c>
    </row>
    <row r="17" spans="1:53">
      <c r="A17" s="67" t="s">
        <v>153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>
      <c r="A18" s="67" t="s">
        <v>154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>
      <c r="A19" s="67" t="s">
        <v>155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1</v>
      </c>
    </row>
    <row r="20" spans="1:53">
      <c r="A20" s="67" t="s">
        <v>156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1</v>
      </c>
    </row>
    <row r="21" spans="1:53">
      <c r="A21" s="67" t="s">
        <v>157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2</v>
      </c>
    </row>
    <row r="22" spans="1:53">
      <c r="A22" s="67" t="s">
        <v>158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2</v>
      </c>
    </row>
    <row r="23" spans="1:53" ht="13.5" thickBot="1">
      <c r="A23" s="155"/>
      <c r="B23" s="156" t="s">
        <v>63</v>
      </c>
      <c r="C23" s="157"/>
      <c r="D23" s="158"/>
      <c r="E23" s="159"/>
      <c r="F23" s="160"/>
      <c r="G23" s="160"/>
      <c r="H23" s="161">
        <f>SUM(I15:I22)</f>
        <v>0</v>
      </c>
      <c r="I23" s="162"/>
    </row>
    <row r="25" spans="1:53">
      <c r="B25" s="141"/>
      <c r="F25" s="163"/>
      <c r="G25" s="164"/>
      <c r="H25" s="164"/>
      <c r="I25" s="165"/>
    </row>
    <row r="26" spans="1:53">
      <c r="F26" s="163"/>
      <c r="G26" s="164"/>
      <c r="H26" s="164"/>
      <c r="I26" s="165"/>
    </row>
    <row r="27" spans="1:53">
      <c r="F27" s="163"/>
      <c r="G27" s="164"/>
      <c r="H27" s="164"/>
      <c r="I27" s="165"/>
    </row>
    <row r="28" spans="1:53"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30"/>
  <sheetViews>
    <sheetView showGridLines="0" showZeros="0" zoomScaleNormal="100" workbookViewId="0">
      <selection activeCell="A57" sqref="A57:IV59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2020 Frýdl</v>
      </c>
      <c r="D3" s="172"/>
      <c r="E3" s="173" t="s">
        <v>64</v>
      </c>
      <c r="F3" s="174" t="str">
        <f>Rekapitulace!H1</f>
        <v>100121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37 Sokolovna Krnov-slaboproud SS</v>
      </c>
      <c r="D4" s="177"/>
      <c r="E4" s="178" t="str">
        <f>Rekapitulace!G2</f>
        <v>Sokolovna Krnov-slaboproud SS, celková rekonstrukc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 ht="22.5">
      <c r="A8" s="196">
        <v>1</v>
      </c>
      <c r="B8" s="197" t="s">
        <v>84</v>
      </c>
      <c r="C8" s="198" t="s">
        <v>85</v>
      </c>
      <c r="D8" s="199" t="s">
        <v>86</v>
      </c>
      <c r="E8" s="200">
        <v>0.8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5.04E-2</v>
      </c>
    </row>
    <row r="9" spans="1:104" ht="22.5">
      <c r="A9" s="196">
        <v>2</v>
      </c>
      <c r="B9" s="197" t="s">
        <v>87</v>
      </c>
      <c r="C9" s="198" t="s">
        <v>88</v>
      </c>
      <c r="D9" s="199" t="s">
        <v>86</v>
      </c>
      <c r="E9" s="200">
        <v>0.8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1</v>
      </c>
      <c r="AC9" s="167">
        <v>1</v>
      </c>
      <c r="AZ9" s="167">
        <v>1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1</v>
      </c>
      <c r="CZ9" s="167">
        <v>2.5200000000000001E-3</v>
      </c>
    </row>
    <row r="10" spans="1:104">
      <c r="A10" s="215"/>
      <c r="B10" s="216" t="s">
        <v>73</v>
      </c>
      <c r="C10" s="217" t="str">
        <f>CONCATENATE(B7," ",C7)</f>
        <v>64 Výplně otvorů</v>
      </c>
      <c r="D10" s="218"/>
      <c r="E10" s="219"/>
      <c r="F10" s="220"/>
      <c r="G10" s="221">
        <f>SUM(G7:G9)</f>
        <v>0</v>
      </c>
      <c r="O10" s="195">
        <v>4</v>
      </c>
      <c r="BA10" s="222">
        <f>SUM(BA7:BA9)</f>
        <v>0</v>
      </c>
      <c r="BB10" s="222">
        <f>SUM(BB7:BB9)</f>
        <v>0</v>
      </c>
      <c r="BC10" s="222">
        <f>SUM(BC7:BC9)</f>
        <v>0</v>
      </c>
      <c r="BD10" s="222">
        <f>SUM(BD7:BD9)</f>
        <v>0</v>
      </c>
      <c r="BE10" s="222">
        <f>SUM(BE7:BE9)</f>
        <v>0</v>
      </c>
    </row>
    <row r="11" spans="1:104">
      <c r="A11" s="188" t="s">
        <v>72</v>
      </c>
      <c r="B11" s="189" t="s">
        <v>89</v>
      </c>
      <c r="C11" s="190" t="s">
        <v>90</v>
      </c>
      <c r="D11" s="191"/>
      <c r="E11" s="192"/>
      <c r="F11" s="192"/>
      <c r="G11" s="193"/>
      <c r="H11" s="194"/>
      <c r="I11" s="194"/>
      <c r="O11" s="195">
        <v>1</v>
      </c>
    </row>
    <row r="12" spans="1:104">
      <c r="A12" s="196">
        <v>3</v>
      </c>
      <c r="B12" s="197" t="s">
        <v>91</v>
      </c>
      <c r="C12" s="198" t="s">
        <v>92</v>
      </c>
      <c r="D12" s="199" t="s">
        <v>93</v>
      </c>
      <c r="E12" s="200">
        <v>2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0</v>
      </c>
    </row>
    <row r="13" spans="1:104">
      <c r="A13" s="203"/>
      <c r="B13" s="204"/>
      <c r="C13" s="205" t="s">
        <v>94</v>
      </c>
      <c r="D13" s="206"/>
      <c r="E13" s="206"/>
      <c r="F13" s="206"/>
      <c r="G13" s="207"/>
      <c r="L13" s="208" t="s">
        <v>94</v>
      </c>
      <c r="O13" s="195">
        <v>3</v>
      </c>
    </row>
    <row r="14" spans="1:104">
      <c r="A14" s="196">
        <v>4</v>
      </c>
      <c r="B14" s="197" t="s">
        <v>95</v>
      </c>
      <c r="C14" s="198" t="s">
        <v>96</v>
      </c>
      <c r="D14" s="199" t="s">
        <v>97</v>
      </c>
      <c r="E14" s="200">
        <v>8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4.8999999999999998E-4</v>
      </c>
    </row>
    <row r="15" spans="1:104">
      <c r="A15" s="203"/>
      <c r="B15" s="204"/>
      <c r="C15" s="205" t="s">
        <v>98</v>
      </c>
      <c r="D15" s="206"/>
      <c r="E15" s="206"/>
      <c r="F15" s="206"/>
      <c r="G15" s="207"/>
      <c r="L15" s="208" t="s">
        <v>98</v>
      </c>
      <c r="O15" s="195">
        <v>3</v>
      </c>
    </row>
    <row r="16" spans="1:104">
      <c r="A16" s="196">
        <v>5</v>
      </c>
      <c r="B16" s="197" t="s">
        <v>99</v>
      </c>
      <c r="C16" s="198" t="s">
        <v>100</v>
      </c>
      <c r="D16" s="199" t="s">
        <v>97</v>
      </c>
      <c r="E16" s="200">
        <v>12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4.8999999999999998E-4</v>
      </c>
    </row>
    <row r="17" spans="1:104" ht="22.5">
      <c r="A17" s="196">
        <v>6</v>
      </c>
      <c r="B17" s="197" t="s">
        <v>101</v>
      </c>
      <c r="C17" s="198" t="s">
        <v>102</v>
      </c>
      <c r="D17" s="199" t="s">
        <v>103</v>
      </c>
      <c r="E17" s="200">
        <v>0.3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3</v>
      </c>
      <c r="AC17" s="167">
        <v>3</v>
      </c>
      <c r="AZ17" s="167">
        <v>1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3</v>
      </c>
      <c r="CZ17" s="167">
        <v>0</v>
      </c>
    </row>
    <row r="18" spans="1:104">
      <c r="A18" s="215"/>
      <c r="B18" s="216" t="s">
        <v>73</v>
      </c>
      <c r="C18" s="217" t="str">
        <f>CONCATENATE(B11," ",C11)</f>
        <v>97 Prorážení otvorů</v>
      </c>
      <c r="D18" s="218"/>
      <c r="E18" s="219"/>
      <c r="F18" s="220"/>
      <c r="G18" s="221">
        <f>SUM(G11:G17)</f>
        <v>0</v>
      </c>
      <c r="O18" s="195">
        <v>4</v>
      </c>
      <c r="BA18" s="222">
        <f>SUM(BA11:BA17)</f>
        <v>0</v>
      </c>
      <c r="BB18" s="222">
        <f>SUM(BB11:BB17)</f>
        <v>0</v>
      </c>
      <c r="BC18" s="222">
        <f>SUM(BC11:BC17)</f>
        <v>0</v>
      </c>
      <c r="BD18" s="222">
        <f>SUM(BD11:BD17)</f>
        <v>0</v>
      </c>
      <c r="BE18" s="222">
        <f>SUM(BE11:BE17)</f>
        <v>0</v>
      </c>
    </row>
    <row r="19" spans="1:104">
      <c r="A19" s="188" t="s">
        <v>72</v>
      </c>
      <c r="B19" s="189" t="s">
        <v>104</v>
      </c>
      <c r="C19" s="190" t="s">
        <v>105</v>
      </c>
      <c r="D19" s="191"/>
      <c r="E19" s="192"/>
      <c r="F19" s="192"/>
      <c r="G19" s="193"/>
      <c r="H19" s="194"/>
      <c r="I19" s="194"/>
      <c r="O19" s="195">
        <v>1</v>
      </c>
    </row>
    <row r="20" spans="1:104">
      <c r="A20" s="196">
        <v>7</v>
      </c>
      <c r="B20" s="197" t="s">
        <v>106</v>
      </c>
      <c r="C20" s="198" t="s">
        <v>107</v>
      </c>
      <c r="D20" s="199" t="s">
        <v>93</v>
      </c>
      <c r="E20" s="200">
        <v>13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9</v>
      </c>
      <c r="AC20" s="167">
        <v>9</v>
      </c>
      <c r="AZ20" s="167">
        <v>4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9</v>
      </c>
      <c r="CZ20" s="167">
        <v>1.2E-4</v>
      </c>
    </row>
    <row r="21" spans="1:104">
      <c r="A21" s="196">
        <v>8</v>
      </c>
      <c r="B21" s="197" t="s">
        <v>108</v>
      </c>
      <c r="C21" s="198" t="s">
        <v>109</v>
      </c>
      <c r="D21" s="199" t="s">
        <v>97</v>
      </c>
      <c r="E21" s="200">
        <v>35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9</v>
      </c>
      <c r="AC21" s="167">
        <v>9</v>
      </c>
      <c r="AZ21" s="167">
        <v>4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9</v>
      </c>
      <c r="CZ21" s="167">
        <v>3.356E-2</v>
      </c>
    </row>
    <row r="22" spans="1:104">
      <c r="A22" s="203"/>
      <c r="B22" s="204"/>
      <c r="C22" s="205" t="s">
        <v>110</v>
      </c>
      <c r="D22" s="206"/>
      <c r="E22" s="206"/>
      <c r="F22" s="206"/>
      <c r="G22" s="207"/>
      <c r="L22" s="208" t="s">
        <v>110</v>
      </c>
      <c r="O22" s="195">
        <v>3</v>
      </c>
    </row>
    <row r="23" spans="1:104">
      <c r="A23" s="196">
        <v>9</v>
      </c>
      <c r="B23" s="197" t="s">
        <v>111</v>
      </c>
      <c r="C23" s="198" t="s">
        <v>112</v>
      </c>
      <c r="D23" s="199" t="s">
        <v>93</v>
      </c>
      <c r="E23" s="200">
        <v>13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9</v>
      </c>
      <c r="AC23" s="167">
        <v>9</v>
      </c>
      <c r="AZ23" s="167">
        <v>4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9</v>
      </c>
      <c r="CZ23" s="167">
        <v>0</v>
      </c>
    </row>
    <row r="24" spans="1:104">
      <c r="A24" s="203"/>
      <c r="B24" s="209"/>
      <c r="C24" s="210" t="s">
        <v>113</v>
      </c>
      <c r="D24" s="211"/>
      <c r="E24" s="212">
        <v>10</v>
      </c>
      <c r="F24" s="213"/>
      <c r="G24" s="214"/>
      <c r="M24" s="208" t="s">
        <v>113</v>
      </c>
      <c r="O24" s="195"/>
    </row>
    <row r="25" spans="1:104">
      <c r="A25" s="203"/>
      <c r="B25" s="209"/>
      <c r="C25" s="210" t="s">
        <v>114</v>
      </c>
      <c r="D25" s="211"/>
      <c r="E25" s="212">
        <v>3</v>
      </c>
      <c r="F25" s="213"/>
      <c r="G25" s="214"/>
      <c r="M25" s="208" t="s">
        <v>114</v>
      </c>
      <c r="O25" s="195"/>
    </row>
    <row r="26" spans="1:104">
      <c r="A26" s="196">
        <v>10</v>
      </c>
      <c r="B26" s="197" t="s">
        <v>115</v>
      </c>
      <c r="C26" s="198" t="s">
        <v>116</v>
      </c>
      <c r="D26" s="199" t="s">
        <v>97</v>
      </c>
      <c r="E26" s="200">
        <v>65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9</v>
      </c>
      <c r="AC26" s="167">
        <v>9</v>
      </c>
      <c r="AZ26" s="167">
        <v>4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9</v>
      </c>
      <c r="CZ26" s="167">
        <v>1E-4</v>
      </c>
    </row>
    <row r="27" spans="1:104">
      <c r="A27" s="203"/>
      <c r="B27" s="204"/>
      <c r="C27" s="205" t="s">
        <v>117</v>
      </c>
      <c r="D27" s="206"/>
      <c r="E27" s="206"/>
      <c r="F27" s="206"/>
      <c r="G27" s="207"/>
      <c r="L27" s="208" t="s">
        <v>117</v>
      </c>
      <c r="O27" s="195">
        <v>3</v>
      </c>
    </row>
    <row r="28" spans="1:104">
      <c r="A28" s="196">
        <v>11</v>
      </c>
      <c r="B28" s="197" t="s">
        <v>118</v>
      </c>
      <c r="C28" s="198" t="s">
        <v>119</v>
      </c>
      <c r="D28" s="199" t="s">
        <v>93</v>
      </c>
      <c r="E28" s="200">
        <v>2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9</v>
      </c>
      <c r="AC28" s="167">
        <v>9</v>
      </c>
      <c r="AZ28" s="167">
        <v>4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9</v>
      </c>
      <c r="CZ28" s="167">
        <v>0</v>
      </c>
    </row>
    <row r="29" spans="1:104">
      <c r="A29" s="203"/>
      <c r="B29" s="204"/>
      <c r="C29" s="205" t="s">
        <v>120</v>
      </c>
      <c r="D29" s="206"/>
      <c r="E29" s="206"/>
      <c r="F29" s="206"/>
      <c r="G29" s="207"/>
      <c r="L29" s="208" t="s">
        <v>120</v>
      </c>
      <c r="O29" s="195">
        <v>3</v>
      </c>
    </row>
    <row r="30" spans="1:104">
      <c r="A30" s="196">
        <v>12</v>
      </c>
      <c r="B30" s="197" t="s">
        <v>121</v>
      </c>
      <c r="C30" s="198" t="s">
        <v>122</v>
      </c>
      <c r="D30" s="199" t="s">
        <v>93</v>
      </c>
      <c r="E30" s="200">
        <v>2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9</v>
      </c>
      <c r="AC30" s="167">
        <v>9</v>
      </c>
      <c r="AZ30" s="167">
        <v>4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9</v>
      </c>
      <c r="CZ30" s="167">
        <v>0</v>
      </c>
    </row>
    <row r="31" spans="1:104">
      <c r="A31" s="203"/>
      <c r="B31" s="204"/>
      <c r="C31" s="205" t="s">
        <v>120</v>
      </c>
      <c r="D31" s="206"/>
      <c r="E31" s="206"/>
      <c r="F31" s="206"/>
      <c r="G31" s="207"/>
      <c r="L31" s="208" t="s">
        <v>120</v>
      </c>
      <c r="O31" s="195">
        <v>3</v>
      </c>
    </row>
    <row r="32" spans="1:104">
      <c r="A32" s="196">
        <v>13</v>
      </c>
      <c r="B32" s="197" t="s">
        <v>123</v>
      </c>
      <c r="C32" s="198" t="s">
        <v>124</v>
      </c>
      <c r="D32" s="199" t="s">
        <v>93</v>
      </c>
      <c r="E32" s="200">
        <v>2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9</v>
      </c>
      <c r="AC32" s="167">
        <v>9</v>
      </c>
      <c r="AZ32" s="167">
        <v>4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1</v>
      </c>
      <c r="CB32" s="202">
        <v>9</v>
      </c>
      <c r="CZ32" s="167">
        <v>0</v>
      </c>
    </row>
    <row r="33" spans="1:104">
      <c r="A33" s="203"/>
      <c r="B33" s="204"/>
      <c r="C33" s="205" t="s">
        <v>120</v>
      </c>
      <c r="D33" s="206"/>
      <c r="E33" s="206"/>
      <c r="F33" s="206"/>
      <c r="G33" s="207"/>
      <c r="L33" s="208" t="s">
        <v>120</v>
      </c>
      <c r="O33" s="195">
        <v>3</v>
      </c>
    </row>
    <row r="34" spans="1:104">
      <c r="A34" s="196">
        <v>14</v>
      </c>
      <c r="B34" s="197" t="s">
        <v>125</v>
      </c>
      <c r="C34" s="198" t="s">
        <v>126</v>
      </c>
      <c r="D34" s="199" t="s">
        <v>93</v>
      </c>
      <c r="E34" s="200">
        <v>2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9</v>
      </c>
      <c r="AC34" s="167">
        <v>9</v>
      </c>
      <c r="AZ34" s="167">
        <v>4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9</v>
      </c>
      <c r="CZ34" s="167">
        <v>0</v>
      </c>
    </row>
    <row r="35" spans="1:104">
      <c r="A35" s="203"/>
      <c r="B35" s="204"/>
      <c r="C35" s="205" t="s">
        <v>120</v>
      </c>
      <c r="D35" s="206"/>
      <c r="E35" s="206"/>
      <c r="F35" s="206"/>
      <c r="G35" s="207"/>
      <c r="L35" s="208" t="s">
        <v>120</v>
      </c>
      <c r="O35" s="195">
        <v>3</v>
      </c>
    </row>
    <row r="36" spans="1:104">
      <c r="A36" s="196">
        <v>15</v>
      </c>
      <c r="B36" s="197" t="s">
        <v>127</v>
      </c>
      <c r="C36" s="198" t="s">
        <v>128</v>
      </c>
      <c r="D36" s="199" t="s">
        <v>93</v>
      </c>
      <c r="E36" s="200">
        <v>2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9</v>
      </c>
      <c r="AC36" s="167">
        <v>9</v>
      </c>
      <c r="AZ36" s="167">
        <v>4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9</v>
      </c>
      <c r="CZ36" s="167">
        <v>0</v>
      </c>
    </row>
    <row r="37" spans="1:104">
      <c r="A37" s="203"/>
      <c r="B37" s="204"/>
      <c r="C37" s="205" t="s">
        <v>120</v>
      </c>
      <c r="D37" s="206"/>
      <c r="E37" s="206"/>
      <c r="F37" s="206"/>
      <c r="G37" s="207"/>
      <c r="L37" s="208" t="s">
        <v>120</v>
      </c>
      <c r="O37" s="195">
        <v>3</v>
      </c>
    </row>
    <row r="38" spans="1:104">
      <c r="A38" s="196">
        <v>16</v>
      </c>
      <c r="B38" s="197" t="s">
        <v>129</v>
      </c>
      <c r="C38" s="198" t="s">
        <v>130</v>
      </c>
      <c r="D38" s="199" t="s">
        <v>93</v>
      </c>
      <c r="E38" s="200">
        <v>10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9</v>
      </c>
      <c r="AC38" s="167">
        <v>9</v>
      </c>
      <c r="AZ38" s="167">
        <v>4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9</v>
      </c>
      <c r="CZ38" s="167">
        <v>0</v>
      </c>
    </row>
    <row r="39" spans="1:104">
      <c r="A39" s="203"/>
      <c r="B39" s="204"/>
      <c r="C39" s="205"/>
      <c r="D39" s="206"/>
      <c r="E39" s="206"/>
      <c r="F39" s="206"/>
      <c r="G39" s="207"/>
      <c r="L39" s="208"/>
      <c r="O39" s="195">
        <v>3</v>
      </c>
    </row>
    <row r="40" spans="1:104">
      <c r="A40" s="196">
        <v>17</v>
      </c>
      <c r="B40" s="197" t="s">
        <v>131</v>
      </c>
      <c r="C40" s="198" t="s">
        <v>132</v>
      </c>
      <c r="D40" s="199" t="s">
        <v>93</v>
      </c>
      <c r="E40" s="200">
        <v>10</v>
      </c>
      <c r="F40" s="200">
        <v>0</v>
      </c>
      <c r="G40" s="201">
        <f>E40*F40</f>
        <v>0</v>
      </c>
      <c r="O40" s="195">
        <v>2</v>
      </c>
      <c r="AA40" s="167">
        <v>3</v>
      </c>
      <c r="AB40" s="167">
        <v>9</v>
      </c>
      <c r="AC40" s="167" t="s">
        <v>131</v>
      </c>
      <c r="AZ40" s="167">
        <v>3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3</v>
      </c>
      <c r="CB40" s="202">
        <v>9</v>
      </c>
      <c r="CZ40" s="167">
        <v>5.0000000000000002E-5</v>
      </c>
    </row>
    <row r="41" spans="1:104">
      <c r="A41" s="203"/>
      <c r="B41" s="204"/>
      <c r="C41" s="205" t="s">
        <v>133</v>
      </c>
      <c r="D41" s="206"/>
      <c r="E41" s="206"/>
      <c r="F41" s="206"/>
      <c r="G41" s="207"/>
      <c r="L41" s="208" t="s">
        <v>133</v>
      </c>
      <c r="O41" s="195">
        <v>3</v>
      </c>
    </row>
    <row r="42" spans="1:104">
      <c r="A42" s="196">
        <v>18</v>
      </c>
      <c r="B42" s="197" t="s">
        <v>134</v>
      </c>
      <c r="C42" s="198" t="s">
        <v>135</v>
      </c>
      <c r="D42" s="199" t="s">
        <v>93</v>
      </c>
      <c r="E42" s="200">
        <v>2</v>
      </c>
      <c r="F42" s="200">
        <v>0</v>
      </c>
      <c r="G42" s="201">
        <f>E42*F42</f>
        <v>0</v>
      </c>
      <c r="O42" s="195">
        <v>2</v>
      </c>
      <c r="AA42" s="167">
        <v>3</v>
      </c>
      <c r="AB42" s="167">
        <v>9</v>
      </c>
      <c r="AC42" s="167" t="s">
        <v>134</v>
      </c>
      <c r="AZ42" s="167">
        <v>3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3</v>
      </c>
      <c r="CB42" s="202">
        <v>9</v>
      </c>
      <c r="CZ42" s="167">
        <v>1.0000000000000001E-5</v>
      </c>
    </row>
    <row r="43" spans="1:104">
      <c r="A43" s="203"/>
      <c r="B43" s="204"/>
      <c r="C43" s="205" t="s">
        <v>120</v>
      </c>
      <c r="D43" s="206"/>
      <c r="E43" s="206"/>
      <c r="F43" s="206"/>
      <c r="G43" s="207"/>
      <c r="L43" s="208" t="s">
        <v>120</v>
      </c>
      <c r="O43" s="195">
        <v>3</v>
      </c>
    </row>
    <row r="44" spans="1:104">
      <c r="A44" s="196">
        <v>19</v>
      </c>
      <c r="B44" s="197" t="s">
        <v>136</v>
      </c>
      <c r="C44" s="198" t="s">
        <v>137</v>
      </c>
      <c r="D44" s="199" t="s">
        <v>93</v>
      </c>
      <c r="E44" s="200">
        <v>2</v>
      </c>
      <c r="F44" s="200">
        <v>0</v>
      </c>
      <c r="G44" s="201">
        <f>E44*F44</f>
        <v>0</v>
      </c>
      <c r="O44" s="195">
        <v>2</v>
      </c>
      <c r="AA44" s="167">
        <v>3</v>
      </c>
      <c r="AB44" s="167">
        <v>9</v>
      </c>
      <c r="AC44" s="167" t="s">
        <v>136</v>
      </c>
      <c r="AZ44" s="167">
        <v>3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3</v>
      </c>
      <c r="CB44" s="202">
        <v>9</v>
      </c>
      <c r="CZ44" s="167">
        <v>0</v>
      </c>
    </row>
    <row r="45" spans="1:104">
      <c r="A45" s="203"/>
      <c r="B45" s="204"/>
      <c r="C45" s="205" t="s">
        <v>120</v>
      </c>
      <c r="D45" s="206"/>
      <c r="E45" s="206"/>
      <c r="F45" s="206"/>
      <c r="G45" s="207"/>
      <c r="L45" s="208" t="s">
        <v>120</v>
      </c>
      <c r="O45" s="195">
        <v>3</v>
      </c>
    </row>
    <row r="46" spans="1:104">
      <c r="A46" s="196">
        <v>20</v>
      </c>
      <c r="B46" s="197" t="s">
        <v>138</v>
      </c>
      <c r="C46" s="198" t="s">
        <v>139</v>
      </c>
      <c r="D46" s="199" t="s">
        <v>93</v>
      </c>
      <c r="E46" s="200">
        <v>2</v>
      </c>
      <c r="F46" s="200">
        <v>0</v>
      </c>
      <c r="G46" s="201">
        <f>E46*F46</f>
        <v>0</v>
      </c>
      <c r="O46" s="195">
        <v>2</v>
      </c>
      <c r="AA46" s="167">
        <v>3</v>
      </c>
      <c r="AB46" s="167">
        <v>9</v>
      </c>
      <c r="AC46" s="167" t="s">
        <v>138</v>
      </c>
      <c r="AZ46" s="167">
        <v>3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3</v>
      </c>
      <c r="CB46" s="202">
        <v>9</v>
      </c>
      <c r="CZ46" s="167">
        <v>1.2E-4</v>
      </c>
    </row>
    <row r="47" spans="1:104">
      <c r="A47" s="203"/>
      <c r="B47" s="204"/>
      <c r="C47" s="205" t="s">
        <v>120</v>
      </c>
      <c r="D47" s="206"/>
      <c r="E47" s="206"/>
      <c r="F47" s="206"/>
      <c r="G47" s="207"/>
      <c r="L47" s="208" t="s">
        <v>120</v>
      </c>
      <c r="O47" s="195">
        <v>3</v>
      </c>
    </row>
    <row r="48" spans="1:104">
      <c r="A48" s="196">
        <v>21</v>
      </c>
      <c r="B48" s="197" t="s">
        <v>140</v>
      </c>
      <c r="C48" s="198" t="s">
        <v>141</v>
      </c>
      <c r="D48" s="199" t="s">
        <v>93</v>
      </c>
      <c r="E48" s="200">
        <v>2</v>
      </c>
      <c r="F48" s="200">
        <v>0</v>
      </c>
      <c r="G48" s="201">
        <f>E48*F48</f>
        <v>0</v>
      </c>
      <c r="O48" s="195">
        <v>2</v>
      </c>
      <c r="AA48" s="167">
        <v>3</v>
      </c>
      <c r="AB48" s="167">
        <v>9</v>
      </c>
      <c r="AC48" s="167" t="s">
        <v>140</v>
      </c>
      <c r="AZ48" s="167">
        <v>3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3</v>
      </c>
      <c r="CB48" s="202">
        <v>9</v>
      </c>
      <c r="CZ48" s="167">
        <v>1.2E-4</v>
      </c>
    </row>
    <row r="49" spans="1:104">
      <c r="A49" s="203"/>
      <c r="B49" s="204"/>
      <c r="C49" s="205" t="s">
        <v>120</v>
      </c>
      <c r="D49" s="206"/>
      <c r="E49" s="206"/>
      <c r="F49" s="206"/>
      <c r="G49" s="207"/>
      <c r="L49" s="208" t="s">
        <v>120</v>
      </c>
      <c r="O49" s="195">
        <v>3</v>
      </c>
    </row>
    <row r="50" spans="1:104">
      <c r="A50" s="196">
        <v>22</v>
      </c>
      <c r="B50" s="197" t="s">
        <v>142</v>
      </c>
      <c r="C50" s="198" t="s">
        <v>143</v>
      </c>
      <c r="D50" s="199" t="s">
        <v>93</v>
      </c>
      <c r="E50" s="200">
        <v>2</v>
      </c>
      <c r="F50" s="200">
        <v>0</v>
      </c>
      <c r="G50" s="201">
        <f>E50*F50</f>
        <v>0</v>
      </c>
      <c r="O50" s="195">
        <v>2</v>
      </c>
      <c r="AA50" s="167">
        <v>3</v>
      </c>
      <c r="AB50" s="167">
        <v>9</v>
      </c>
      <c r="AC50" s="167" t="s">
        <v>142</v>
      </c>
      <c r="AZ50" s="167">
        <v>3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3</v>
      </c>
      <c r="CB50" s="202">
        <v>9</v>
      </c>
      <c r="CZ50" s="167">
        <v>1.7000000000000001E-4</v>
      </c>
    </row>
    <row r="51" spans="1:104">
      <c r="A51" s="203"/>
      <c r="B51" s="204"/>
      <c r="C51" s="205" t="s">
        <v>120</v>
      </c>
      <c r="D51" s="206"/>
      <c r="E51" s="206"/>
      <c r="F51" s="206"/>
      <c r="G51" s="207"/>
      <c r="L51" s="208" t="s">
        <v>120</v>
      </c>
      <c r="O51" s="195">
        <v>3</v>
      </c>
    </row>
    <row r="52" spans="1:104">
      <c r="A52" s="196">
        <v>23</v>
      </c>
      <c r="B52" s="197" t="s">
        <v>144</v>
      </c>
      <c r="C52" s="198" t="s">
        <v>145</v>
      </c>
      <c r="D52" s="199" t="s">
        <v>97</v>
      </c>
      <c r="E52" s="200">
        <v>60</v>
      </c>
      <c r="F52" s="200">
        <v>0</v>
      </c>
      <c r="G52" s="201">
        <f>E52*F52</f>
        <v>0</v>
      </c>
      <c r="O52" s="195">
        <v>2</v>
      </c>
      <c r="AA52" s="167">
        <v>3</v>
      </c>
      <c r="AB52" s="167">
        <v>9</v>
      </c>
      <c r="AC52" s="167">
        <v>34571063</v>
      </c>
      <c r="AZ52" s="167">
        <v>3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3</v>
      </c>
      <c r="CB52" s="202">
        <v>9</v>
      </c>
      <c r="CZ52" s="167">
        <v>6.0000000000000002E-5</v>
      </c>
    </row>
    <row r="53" spans="1:104">
      <c r="A53" s="196">
        <v>24</v>
      </c>
      <c r="B53" s="197" t="s">
        <v>146</v>
      </c>
      <c r="C53" s="198" t="s">
        <v>147</v>
      </c>
      <c r="D53" s="199" t="s">
        <v>93</v>
      </c>
      <c r="E53" s="200">
        <v>2</v>
      </c>
      <c r="F53" s="200">
        <v>0</v>
      </c>
      <c r="G53" s="201">
        <f>E53*F53</f>
        <v>0</v>
      </c>
      <c r="O53" s="195">
        <v>2</v>
      </c>
      <c r="AA53" s="167">
        <v>3</v>
      </c>
      <c r="AB53" s="167">
        <v>9</v>
      </c>
      <c r="AC53" s="167" t="s">
        <v>146</v>
      </c>
      <c r="AZ53" s="167">
        <v>3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3</v>
      </c>
      <c r="CB53" s="202">
        <v>9</v>
      </c>
      <c r="CZ53" s="167">
        <v>1.6199999999999999E-2</v>
      </c>
    </row>
    <row r="54" spans="1:104">
      <c r="A54" s="203"/>
      <c r="B54" s="204"/>
      <c r="C54" s="205" t="s">
        <v>120</v>
      </c>
      <c r="D54" s="206"/>
      <c r="E54" s="206"/>
      <c r="F54" s="206"/>
      <c r="G54" s="207"/>
      <c r="L54" s="208" t="s">
        <v>120</v>
      </c>
      <c r="O54" s="195">
        <v>3</v>
      </c>
    </row>
    <row r="55" spans="1:104">
      <c r="A55" s="196">
        <v>25</v>
      </c>
      <c r="B55" s="197" t="s">
        <v>148</v>
      </c>
      <c r="C55" s="198" t="s">
        <v>149</v>
      </c>
      <c r="D55" s="199" t="s">
        <v>93</v>
      </c>
      <c r="E55" s="200">
        <v>1</v>
      </c>
      <c r="F55" s="200">
        <v>0</v>
      </c>
      <c r="G55" s="201">
        <f>E55*F55</f>
        <v>0</v>
      </c>
      <c r="O55" s="195">
        <v>2</v>
      </c>
      <c r="AA55" s="167">
        <v>3</v>
      </c>
      <c r="AB55" s="167">
        <v>9</v>
      </c>
      <c r="AC55" s="167" t="s">
        <v>148</v>
      </c>
      <c r="AZ55" s="167">
        <v>3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3</v>
      </c>
      <c r="CB55" s="202">
        <v>9</v>
      </c>
      <c r="CZ55" s="167">
        <v>0.126</v>
      </c>
    </row>
    <row r="56" spans="1:104">
      <c r="A56" s="203"/>
      <c r="B56" s="204"/>
      <c r="C56" s="205" t="s">
        <v>150</v>
      </c>
      <c r="D56" s="206"/>
      <c r="E56" s="206"/>
      <c r="F56" s="206"/>
      <c r="G56" s="207"/>
      <c r="L56" s="208" t="s">
        <v>150</v>
      </c>
      <c r="O56" s="195">
        <v>3</v>
      </c>
    </row>
    <row r="57" spans="1:104">
      <c r="A57" s="215"/>
      <c r="B57" s="216" t="s">
        <v>73</v>
      </c>
      <c r="C57" s="217" t="str">
        <f>CONCATENATE(B19," ",C19)</f>
        <v>M22 Montáž sdělovací a zabezp. techniky</v>
      </c>
      <c r="D57" s="218"/>
      <c r="E57" s="219"/>
      <c r="F57" s="220"/>
      <c r="G57" s="221">
        <f>SUM(G19:G56)</f>
        <v>0</v>
      </c>
      <c r="O57" s="195">
        <v>4</v>
      </c>
      <c r="BA57" s="222">
        <f>SUM(BA19:BA56)</f>
        <v>0</v>
      </c>
      <c r="BB57" s="222">
        <f>SUM(BB19:BB56)</f>
        <v>0</v>
      </c>
      <c r="BC57" s="222">
        <f>SUM(BC19:BC56)</f>
        <v>0</v>
      </c>
      <c r="BD57" s="222">
        <f>SUM(BD19:BD56)</f>
        <v>0</v>
      </c>
      <c r="BE57" s="222">
        <f>SUM(BE19:BE56)</f>
        <v>0</v>
      </c>
    </row>
    <row r="58" spans="1:104">
      <c r="E58" s="167"/>
    </row>
    <row r="59" spans="1:104">
      <c r="E59" s="167"/>
    </row>
    <row r="60" spans="1:104">
      <c r="E60" s="167"/>
    </row>
    <row r="61" spans="1:104">
      <c r="E61" s="167"/>
    </row>
    <row r="62" spans="1:104">
      <c r="E62" s="167"/>
    </row>
    <row r="63" spans="1:104">
      <c r="E63" s="167"/>
    </row>
    <row r="64" spans="1:104">
      <c r="E64" s="167"/>
    </row>
    <row r="65" spans="5:5">
      <c r="E65" s="167"/>
    </row>
    <row r="66" spans="5:5">
      <c r="E66" s="167"/>
    </row>
    <row r="67" spans="5:5">
      <c r="E67" s="167"/>
    </row>
    <row r="68" spans="5:5">
      <c r="E68" s="167"/>
    </row>
    <row r="69" spans="5:5">
      <c r="E69" s="167"/>
    </row>
    <row r="70" spans="5:5">
      <c r="E70" s="167"/>
    </row>
    <row r="71" spans="5:5">
      <c r="E71" s="167"/>
    </row>
    <row r="72" spans="5:5">
      <c r="E72" s="167"/>
    </row>
    <row r="73" spans="5:5">
      <c r="E73" s="167"/>
    </row>
    <row r="74" spans="5:5">
      <c r="E74" s="167"/>
    </row>
    <row r="75" spans="5:5">
      <c r="E75" s="167"/>
    </row>
    <row r="76" spans="5:5">
      <c r="E76" s="167"/>
    </row>
    <row r="77" spans="5:5">
      <c r="E77" s="167"/>
    </row>
    <row r="78" spans="5:5">
      <c r="E78" s="167"/>
    </row>
    <row r="79" spans="5:5">
      <c r="E79" s="167"/>
    </row>
    <row r="80" spans="5:5">
      <c r="E80" s="167"/>
    </row>
    <row r="81" spans="1:7">
      <c r="A81" s="223"/>
      <c r="B81" s="223"/>
      <c r="C81" s="223"/>
      <c r="D81" s="223"/>
      <c r="E81" s="223"/>
      <c r="F81" s="223"/>
      <c r="G81" s="223"/>
    </row>
    <row r="82" spans="1:7">
      <c r="A82" s="223"/>
      <c r="B82" s="223"/>
      <c r="C82" s="223"/>
      <c r="D82" s="223"/>
      <c r="E82" s="223"/>
      <c r="F82" s="223"/>
      <c r="G82" s="223"/>
    </row>
    <row r="83" spans="1:7">
      <c r="A83" s="223"/>
      <c r="B83" s="223"/>
      <c r="C83" s="223"/>
      <c r="D83" s="223"/>
      <c r="E83" s="223"/>
      <c r="F83" s="223"/>
      <c r="G83" s="223"/>
    </row>
    <row r="84" spans="1:7">
      <c r="A84" s="223"/>
      <c r="B84" s="223"/>
      <c r="C84" s="223"/>
      <c r="D84" s="223"/>
      <c r="E84" s="223"/>
      <c r="F84" s="223"/>
      <c r="G84" s="223"/>
    </row>
    <row r="85" spans="1:7">
      <c r="E85" s="167"/>
    </row>
    <row r="86" spans="1:7">
      <c r="E86" s="167"/>
    </row>
    <row r="87" spans="1:7">
      <c r="E87" s="167"/>
    </row>
    <row r="88" spans="1:7">
      <c r="E88" s="167"/>
    </row>
    <row r="89" spans="1:7">
      <c r="E89" s="167"/>
    </row>
    <row r="90" spans="1:7">
      <c r="E90" s="167"/>
    </row>
    <row r="91" spans="1:7">
      <c r="E91" s="167"/>
    </row>
    <row r="92" spans="1:7">
      <c r="E92" s="167"/>
    </row>
    <row r="93" spans="1:7">
      <c r="E93" s="167"/>
    </row>
    <row r="94" spans="1:7">
      <c r="E94" s="167"/>
    </row>
    <row r="95" spans="1:7">
      <c r="E95" s="167"/>
    </row>
    <row r="96" spans="1:7">
      <c r="E96" s="167"/>
    </row>
    <row r="97" spans="5:5">
      <c r="E97" s="167"/>
    </row>
    <row r="98" spans="5:5">
      <c r="E98" s="167"/>
    </row>
    <row r="99" spans="5:5">
      <c r="E99" s="167"/>
    </row>
    <row r="100" spans="5:5">
      <c r="E100" s="167"/>
    </row>
    <row r="101" spans="5:5">
      <c r="E101" s="167"/>
    </row>
    <row r="102" spans="5:5">
      <c r="E102" s="167"/>
    </row>
    <row r="103" spans="5:5">
      <c r="E103" s="167"/>
    </row>
    <row r="104" spans="5:5">
      <c r="E104" s="167"/>
    </row>
    <row r="105" spans="5:5">
      <c r="E105" s="167"/>
    </row>
    <row r="106" spans="5:5">
      <c r="E106" s="167"/>
    </row>
    <row r="107" spans="5:5">
      <c r="E107" s="167"/>
    </row>
    <row r="108" spans="5:5">
      <c r="E108" s="167"/>
    </row>
    <row r="109" spans="5:5">
      <c r="E109" s="167"/>
    </row>
    <row r="110" spans="5:5">
      <c r="E110" s="167"/>
    </row>
    <row r="111" spans="5:5">
      <c r="E111" s="167"/>
    </row>
    <row r="112" spans="5:5">
      <c r="E112" s="167"/>
    </row>
    <row r="113" spans="1:7">
      <c r="E113" s="167"/>
    </row>
    <row r="114" spans="1:7">
      <c r="E114" s="167"/>
    </row>
    <row r="115" spans="1:7">
      <c r="E115" s="167"/>
    </row>
    <row r="116" spans="1:7">
      <c r="A116" s="224"/>
      <c r="B116" s="224"/>
    </row>
    <row r="117" spans="1:7">
      <c r="A117" s="223"/>
      <c r="B117" s="223"/>
      <c r="C117" s="226"/>
      <c r="D117" s="226"/>
      <c r="E117" s="227"/>
      <c r="F117" s="226"/>
      <c r="G117" s="228"/>
    </row>
    <row r="118" spans="1:7">
      <c r="A118" s="229"/>
      <c r="B118" s="229"/>
      <c r="C118" s="223"/>
      <c r="D118" s="223"/>
      <c r="E118" s="230"/>
      <c r="F118" s="223"/>
      <c r="G118" s="223"/>
    </row>
    <row r="119" spans="1:7">
      <c r="A119" s="223"/>
      <c r="B119" s="223"/>
      <c r="C119" s="223"/>
      <c r="D119" s="223"/>
      <c r="E119" s="230"/>
      <c r="F119" s="223"/>
      <c r="G119" s="223"/>
    </row>
    <row r="120" spans="1:7">
      <c r="A120" s="223"/>
      <c r="B120" s="223"/>
      <c r="C120" s="223"/>
      <c r="D120" s="223"/>
      <c r="E120" s="230"/>
      <c r="F120" s="223"/>
      <c r="G120" s="223"/>
    </row>
    <row r="121" spans="1:7">
      <c r="A121" s="223"/>
      <c r="B121" s="223"/>
      <c r="C121" s="223"/>
      <c r="D121" s="223"/>
      <c r="E121" s="230"/>
      <c r="F121" s="223"/>
      <c r="G121" s="223"/>
    </row>
    <row r="122" spans="1:7">
      <c r="A122" s="223"/>
      <c r="B122" s="223"/>
      <c r="C122" s="223"/>
      <c r="D122" s="223"/>
      <c r="E122" s="230"/>
      <c r="F122" s="223"/>
      <c r="G122" s="223"/>
    </row>
    <row r="123" spans="1:7">
      <c r="A123" s="223"/>
      <c r="B123" s="223"/>
      <c r="C123" s="223"/>
      <c r="D123" s="223"/>
      <c r="E123" s="230"/>
      <c r="F123" s="223"/>
      <c r="G123" s="223"/>
    </row>
    <row r="124" spans="1:7">
      <c r="A124" s="223"/>
      <c r="B124" s="223"/>
      <c r="C124" s="223"/>
      <c r="D124" s="223"/>
      <c r="E124" s="230"/>
      <c r="F124" s="223"/>
      <c r="G124" s="223"/>
    </row>
    <row r="125" spans="1:7">
      <c r="A125" s="223"/>
      <c r="B125" s="223"/>
      <c r="C125" s="223"/>
      <c r="D125" s="223"/>
      <c r="E125" s="230"/>
      <c r="F125" s="223"/>
      <c r="G125" s="223"/>
    </row>
    <row r="126" spans="1:7">
      <c r="A126" s="223"/>
      <c r="B126" s="223"/>
      <c r="C126" s="223"/>
      <c r="D126" s="223"/>
      <c r="E126" s="230"/>
      <c r="F126" s="223"/>
      <c r="G126" s="223"/>
    </row>
    <row r="127" spans="1:7">
      <c r="A127" s="223"/>
      <c r="B127" s="223"/>
      <c r="C127" s="223"/>
      <c r="D127" s="223"/>
      <c r="E127" s="230"/>
      <c r="F127" s="223"/>
      <c r="G127" s="223"/>
    </row>
    <row r="128" spans="1:7">
      <c r="A128" s="223"/>
      <c r="B128" s="223"/>
      <c r="C128" s="223"/>
      <c r="D128" s="223"/>
      <c r="E128" s="230"/>
      <c r="F128" s="223"/>
      <c r="G128" s="223"/>
    </row>
    <row r="129" spans="1:7">
      <c r="A129" s="223"/>
      <c r="B129" s="223"/>
      <c r="C129" s="223"/>
      <c r="D129" s="223"/>
      <c r="E129" s="230"/>
      <c r="F129" s="223"/>
      <c r="G129" s="223"/>
    </row>
    <row r="130" spans="1:7">
      <c r="A130" s="223"/>
      <c r="B130" s="223"/>
      <c r="C130" s="223"/>
      <c r="D130" s="223"/>
      <c r="E130" s="230"/>
      <c r="F130" s="223"/>
      <c r="G130" s="223"/>
    </row>
  </sheetData>
  <mergeCells count="24">
    <mergeCell ref="C54:G54"/>
    <mergeCell ref="C56:G56"/>
    <mergeCell ref="C41:G41"/>
    <mergeCell ref="C43:G43"/>
    <mergeCell ref="C45:G45"/>
    <mergeCell ref="C47:G47"/>
    <mergeCell ref="C49:G49"/>
    <mergeCell ref="C51:G51"/>
    <mergeCell ref="C29:G29"/>
    <mergeCell ref="C31:G31"/>
    <mergeCell ref="C33:G33"/>
    <mergeCell ref="C35:G35"/>
    <mergeCell ref="C37:G37"/>
    <mergeCell ref="C39:G39"/>
    <mergeCell ref="C13:G13"/>
    <mergeCell ref="C15:G15"/>
    <mergeCell ref="C22:G22"/>
    <mergeCell ref="C24:D24"/>
    <mergeCell ref="C25:D25"/>
    <mergeCell ref="C27:G27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2021-01-09T11:05:51Z</dcterms:created>
  <dcterms:modified xsi:type="dcterms:W3CDTF">2021-01-09T11:06:22Z</dcterms:modified>
</cp:coreProperties>
</file>